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300" windowWidth="17400" windowHeight="11700" activeTab="1"/>
  </bookViews>
  <sheets>
    <sheet name="TVA MENSUELLE" sheetId="5" r:id="rId1"/>
    <sheet name="TVA TRIMESTRIELLE" sheetId="7" r:id="rId2"/>
  </sheets>
  <definedNames>
    <definedName name="_xlnm.Print_Area" localSheetId="0">'TVA MENSUELLE'!$A$1:$J$23</definedName>
  </definedNames>
  <calcPr calcId="152511"/>
</workbook>
</file>

<file path=xl/calcChain.xml><?xml version="1.0" encoding="utf-8"?>
<calcChain xmlns="http://schemas.openxmlformats.org/spreadsheetml/2006/main">
  <c r="F11" i="5" l="1"/>
  <c r="H11" i="5" s="1"/>
  <c r="E24" i="7"/>
  <c r="G24" i="7" s="1"/>
  <c r="E20" i="7"/>
  <c r="G20" i="7" s="1"/>
  <c r="E16" i="7"/>
  <c r="G16" i="7" s="1"/>
  <c r="I16" i="7" s="1"/>
  <c r="H19" i="7" s="1"/>
  <c r="E12" i="7"/>
  <c r="G12" i="7" s="1"/>
  <c r="I12" i="7" s="1"/>
  <c r="H15" i="7" s="1"/>
  <c r="F25" i="7"/>
  <c r="C24" i="7"/>
  <c r="B24" i="7"/>
  <c r="D23" i="7"/>
  <c r="D22" i="7"/>
  <c r="D21" i="7"/>
  <c r="D24" i="7" s="1"/>
  <c r="C20" i="7"/>
  <c r="B20" i="7"/>
  <c r="D19" i="7"/>
  <c r="D18" i="7"/>
  <c r="D17" i="7"/>
  <c r="D20" i="7"/>
  <c r="B16" i="7"/>
  <c r="D15" i="7"/>
  <c r="D14" i="7"/>
  <c r="C16" i="7"/>
  <c r="E25" i="7"/>
  <c r="B12" i="7"/>
  <c r="B25" i="7" s="1"/>
  <c r="D11" i="7"/>
  <c r="D10" i="7"/>
  <c r="C12" i="7"/>
  <c r="C25" i="7" s="1"/>
  <c r="D9" i="7"/>
  <c r="D12" i="7"/>
  <c r="D25" i="7" s="1"/>
  <c r="D13" i="7"/>
  <c r="D16" i="7" s="1"/>
  <c r="F20" i="5"/>
  <c r="H20" i="5"/>
  <c r="F12" i="5"/>
  <c r="H12" i="5" s="1"/>
  <c r="F13" i="5"/>
  <c r="H13" i="5"/>
  <c r="F14" i="5"/>
  <c r="H14" i="5" s="1"/>
  <c r="F15" i="5"/>
  <c r="H15" i="5"/>
  <c r="F16" i="5"/>
  <c r="H16" i="5" s="1"/>
  <c r="F17" i="5"/>
  <c r="H17" i="5"/>
  <c r="F18" i="5"/>
  <c r="H18" i="5" s="1"/>
  <c r="F19" i="5"/>
  <c r="H19" i="5"/>
  <c r="F21" i="5"/>
  <c r="H21" i="5" s="1"/>
  <c r="F10" i="5"/>
  <c r="F22" i="5" s="1"/>
  <c r="H10" i="5"/>
  <c r="J10" i="5" s="1"/>
  <c r="E10" i="5"/>
  <c r="E11" i="5"/>
  <c r="E12" i="5"/>
  <c r="E13" i="5"/>
  <c r="E14" i="5"/>
  <c r="E15" i="5"/>
  <c r="D22" i="5"/>
  <c r="C22" i="5"/>
  <c r="E21" i="5"/>
  <c r="E20" i="5"/>
  <c r="E19" i="5"/>
  <c r="E18" i="5"/>
  <c r="E17" i="5"/>
  <c r="E16" i="5"/>
  <c r="G22" i="5"/>
  <c r="I22" i="5"/>
  <c r="B22" i="5"/>
  <c r="I20" i="7" l="1"/>
  <c r="H23" i="7" s="1"/>
  <c r="I24" i="7"/>
  <c r="J11" i="5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E22" i="5"/>
  <c r="H22" i="5"/>
  <c r="J22" i="5" l="1"/>
</calcChain>
</file>

<file path=xl/sharedStrings.xml><?xml version="1.0" encoding="utf-8"?>
<sst xmlns="http://schemas.openxmlformats.org/spreadsheetml/2006/main" count="49" uniqueCount="25">
  <si>
    <t>TOTAL</t>
  </si>
  <si>
    <t>ACTIVITÉ</t>
  </si>
  <si>
    <t>N° D'IDENTIFICATION</t>
  </si>
  <si>
    <t xml:space="preserve">MOIS </t>
  </si>
  <si>
    <t>ENCAISSEMENTS (BANQUES &amp; CAISSES)</t>
  </si>
  <si>
    <t>C.A DECLARÉ H.T</t>
  </si>
  <si>
    <t>C.A DECLARÉ T.T.C</t>
  </si>
  <si>
    <t>TVA FACTURÉE</t>
  </si>
  <si>
    <t>TVA RÉCUP.</t>
  </si>
  <si>
    <r>
      <rPr>
        <b/>
        <i/>
        <sz val="11"/>
        <color indexed="62"/>
        <rFont val="Times New Roman"/>
        <family val="1"/>
      </rPr>
      <t>Tva due</t>
    </r>
    <r>
      <rPr>
        <b/>
        <i/>
        <sz val="11"/>
        <color indexed="8"/>
        <rFont val="Times New Roman"/>
        <family val="1"/>
      </rPr>
      <t xml:space="preserve">/ </t>
    </r>
    <r>
      <rPr>
        <b/>
        <i/>
        <sz val="11"/>
        <color indexed="10"/>
        <rFont val="Times New Roman"/>
        <family val="1"/>
      </rPr>
      <t>Crédit de tva</t>
    </r>
  </si>
  <si>
    <t>VIRT+ CHEQUES + EFFETS</t>
  </si>
  <si>
    <t xml:space="preserve">VERS. ESPECES </t>
  </si>
  <si>
    <t>VENTES REGLEES EN ESP</t>
  </si>
  <si>
    <t xml:space="preserve">:  </t>
  </si>
  <si>
    <t>EX</t>
  </si>
  <si>
    <t>Report</t>
  </si>
  <si>
    <t>ZONE A SAISIR (TX TVA, ENCAISSEMENTS, CA TTC ET TVA/RECUP)</t>
  </si>
  <si>
    <t>NOM &amp; PRÉNOM/ RAISON SOCIALE</t>
  </si>
  <si>
    <t xml:space="preserve">TAUX TVA :  </t>
  </si>
  <si>
    <t>SUIVI DES DÉCLARATIONS TVA 2020</t>
  </si>
  <si>
    <t>TOTAL 1T/20</t>
  </si>
  <si>
    <t>TOTAL 2T/20</t>
  </si>
  <si>
    <t>TOTAL 3T/20</t>
  </si>
  <si>
    <t>TOTAL 4T/20</t>
  </si>
  <si>
    <t>TRAINING SOLUTIONS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</si>
</sst>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i/>
      <sz val="11"/>
      <color indexed="8"/>
      <name val="Times New Roman"/>
      <family val="1"/>
    </font>
    <font>
      <b/>
      <i/>
      <sz val="11"/>
      <color indexed="62"/>
      <name val="Times New Roman"/>
      <family val="1"/>
    </font>
    <font>
      <b/>
      <i/>
      <sz val="11"/>
      <color indexed="10"/>
      <name val="Times New Roman"/>
      <family val="1"/>
    </font>
    <font>
      <b/>
      <i/>
      <sz val="11"/>
      <color indexed="8"/>
      <name val="Book Antiqua"/>
      <family val="1"/>
    </font>
    <font>
      <b/>
      <i/>
      <sz val="12"/>
      <color indexed="8"/>
      <name val="Book Antiqua"/>
      <family val="1"/>
    </font>
    <font>
      <b/>
      <i/>
      <u/>
      <sz val="12"/>
      <color indexed="8"/>
      <name val="Book Antiqua"/>
      <family val="1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u/>
      <sz val="14"/>
      <color rgb="FF00B050"/>
      <name val="Lucida Handwriting"/>
      <family val="4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FF0000"/>
      <name val="Times New Roman"/>
      <family val="1"/>
    </font>
    <font>
      <b/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dashDotDot">
        <color indexed="64"/>
      </bottom>
      <diagonal/>
    </border>
    <border>
      <left style="medium">
        <color indexed="64"/>
      </left>
      <right style="dashDotDot">
        <color indexed="64"/>
      </right>
      <top style="dashDotDot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 style="medium">
        <color indexed="64"/>
      </top>
      <bottom style="dashDotDot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dashDotDot">
        <color indexed="64"/>
      </bottom>
      <diagonal/>
    </border>
    <border>
      <left style="dashDotDot">
        <color indexed="64"/>
      </left>
      <right style="medium">
        <color indexed="64"/>
      </right>
      <top style="dashDotDot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/>
      <diagonal/>
    </border>
    <border>
      <left style="medium">
        <color indexed="64"/>
      </left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/>
      <diagonal/>
    </border>
    <border>
      <left style="dashDotDot">
        <color indexed="64"/>
      </left>
      <right style="medium">
        <color indexed="64"/>
      </right>
      <top/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 style="medium">
        <color indexed="64"/>
      </top>
      <bottom/>
      <diagonal/>
    </border>
    <border>
      <left style="dashDotDot">
        <color indexed="64"/>
      </left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 style="dashDotDot">
        <color indexed="64"/>
      </bottom>
      <diagonal/>
    </border>
    <border>
      <left/>
      <right/>
      <top style="medium">
        <color indexed="64"/>
      </top>
      <bottom style="dashDotDot">
        <color indexed="64"/>
      </bottom>
      <diagonal/>
    </border>
    <border>
      <left style="medium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theme="1"/>
      </left>
      <right style="hair">
        <color theme="1"/>
      </right>
      <top style="hair">
        <color theme="1"/>
      </top>
      <bottom style="medium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medium">
        <color theme="1"/>
      </right>
      <top/>
      <bottom style="hair">
        <color theme="1"/>
      </bottom>
      <diagonal/>
    </border>
    <border>
      <left style="medium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medium">
        <color theme="1"/>
      </bottom>
      <diagonal/>
    </border>
    <border>
      <left/>
      <right/>
      <top style="hair">
        <color theme="1"/>
      </top>
      <bottom style="medium">
        <color theme="1"/>
      </bottom>
      <diagonal/>
    </border>
    <border>
      <left/>
      <right style="medium">
        <color theme="1"/>
      </right>
      <top style="hair">
        <color theme="1"/>
      </top>
      <bottom style="medium">
        <color theme="1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/>
      </left>
      <right/>
      <top/>
      <bottom/>
      <diagonal/>
    </border>
    <border>
      <left/>
      <right style="medium">
        <color theme="1"/>
      </right>
      <top style="hair">
        <color theme="1"/>
      </top>
      <bottom/>
      <diagonal/>
    </border>
    <border>
      <left/>
      <right style="medium">
        <color theme="1"/>
      </right>
      <top/>
      <bottom/>
      <diagonal/>
    </border>
    <border>
      <left style="hair">
        <color theme="1"/>
      </left>
      <right/>
      <top style="medium">
        <color indexed="64"/>
      </top>
      <bottom/>
      <diagonal/>
    </border>
    <border>
      <left/>
      <right style="medium">
        <color theme="1"/>
      </right>
      <top style="medium">
        <color indexed="64"/>
      </top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14" fillId="0" borderId="0" xfId="9" applyFont="1" applyFill="1" applyAlignment="1">
      <alignment horizontal="center"/>
    </xf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5" fillId="3" borderId="1" xfId="9" applyFont="1" applyFill="1" applyBorder="1" applyAlignment="1">
      <alignment horizontal="center" vertical="center" wrapText="1"/>
    </xf>
    <xf numFmtId="17" fontId="8" fillId="3" borderId="16" xfId="9" applyNumberFormat="1" applyFont="1" applyFill="1" applyBorder="1"/>
    <xf numFmtId="0" fontId="16" fillId="3" borderId="17" xfId="9" applyFont="1" applyFill="1" applyBorder="1"/>
    <xf numFmtId="165" fontId="15" fillId="2" borderId="18" xfId="2" applyFont="1" applyFill="1" applyBorder="1"/>
    <xf numFmtId="165" fontId="15" fillId="2" borderId="19" xfId="2" applyFont="1" applyFill="1" applyBorder="1"/>
    <xf numFmtId="165" fontId="15" fillId="3" borderId="19" xfId="2" applyFont="1" applyFill="1" applyBorder="1"/>
    <xf numFmtId="165" fontId="15" fillId="0" borderId="19" xfId="2" applyFont="1" applyBorder="1"/>
    <xf numFmtId="165" fontId="12" fillId="2" borderId="18" xfId="2" applyFont="1" applyFill="1" applyBorder="1"/>
    <xf numFmtId="165" fontId="16" fillId="0" borderId="20" xfId="2" applyFont="1" applyFill="1" applyBorder="1"/>
    <xf numFmtId="165" fontId="16" fillId="3" borderId="21" xfId="2" applyFont="1" applyFill="1" applyBorder="1"/>
    <xf numFmtId="165" fontId="16" fillId="3" borderId="22" xfId="2" applyFont="1" applyFill="1" applyBorder="1"/>
    <xf numFmtId="17" fontId="9" fillId="3" borderId="23" xfId="9" applyNumberFormat="1" applyFont="1" applyFill="1" applyBorder="1" applyAlignment="1">
      <alignment horizontal="center"/>
    </xf>
    <xf numFmtId="0" fontId="10" fillId="3" borderId="17" xfId="9" applyFont="1" applyFill="1" applyBorder="1" applyAlignment="1">
      <alignment horizontal="center" vertical="center"/>
    </xf>
    <xf numFmtId="165" fontId="17" fillId="2" borderId="19" xfId="2" applyFont="1" applyFill="1" applyBorder="1"/>
    <xf numFmtId="165" fontId="16" fillId="2" borderId="19" xfId="2" applyFont="1" applyFill="1" applyBorder="1"/>
    <xf numFmtId="165" fontId="18" fillId="4" borderId="24" xfId="2" applyFont="1" applyFill="1" applyBorder="1" applyAlignment="1"/>
    <xf numFmtId="165" fontId="13" fillId="2" borderId="25" xfId="2" applyFont="1" applyFill="1" applyBorder="1" applyAlignment="1"/>
    <xf numFmtId="165" fontId="15" fillId="4" borderId="26" xfId="2" applyFont="1" applyFill="1" applyBorder="1" applyAlignment="1"/>
    <xf numFmtId="165" fontId="16" fillId="2" borderId="18" xfId="2" applyFont="1" applyFill="1" applyBorder="1"/>
    <xf numFmtId="165" fontId="13" fillId="4" borderId="25" xfId="2" applyFont="1" applyFill="1" applyBorder="1" applyAlignment="1"/>
    <xf numFmtId="9" fontId="4" fillId="2" borderId="0" xfId="14" applyFont="1" applyFill="1"/>
    <xf numFmtId="0" fontId="9" fillId="3" borderId="27" xfId="9" applyFont="1" applyFill="1" applyBorder="1"/>
    <xf numFmtId="165" fontId="17" fillId="3" borderId="19" xfId="2" applyFont="1" applyFill="1" applyBorder="1"/>
    <xf numFmtId="165" fontId="15" fillId="3" borderId="18" xfId="2" applyFont="1" applyFill="1" applyBorder="1"/>
    <xf numFmtId="165" fontId="16" fillId="3" borderId="19" xfId="2" applyFont="1" applyFill="1" applyBorder="1"/>
    <xf numFmtId="165" fontId="16" fillId="3" borderId="20" xfId="2" applyFont="1" applyFill="1" applyBorder="1"/>
    <xf numFmtId="0" fontId="14" fillId="3" borderId="0" xfId="9" applyFont="1" applyFill="1" applyAlignment="1">
      <alignment horizontal="center"/>
    </xf>
    <xf numFmtId="0" fontId="19" fillId="0" borderId="0" xfId="9" applyFont="1" applyFill="1" applyBorder="1" applyAlignment="1">
      <alignment horizontal="center"/>
    </xf>
    <xf numFmtId="0" fontId="15" fillId="3" borderId="2" xfId="9" applyFont="1" applyFill="1" applyBorder="1" applyAlignment="1">
      <alignment horizontal="center" vertical="center" wrapText="1"/>
    </xf>
    <xf numFmtId="0" fontId="15" fillId="3" borderId="3" xfId="9" applyFont="1" applyFill="1" applyBorder="1" applyAlignment="1">
      <alignment horizontal="center" vertical="center" wrapText="1"/>
    </xf>
    <xf numFmtId="0" fontId="15" fillId="3" borderId="4" xfId="9" applyFont="1" applyFill="1" applyBorder="1" applyAlignment="1">
      <alignment horizontal="center" vertical="center" wrapText="1"/>
    </xf>
    <xf numFmtId="0" fontId="15" fillId="3" borderId="1" xfId="9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5" fillId="3" borderId="5" xfId="9" applyFont="1" applyFill="1" applyBorder="1" applyAlignment="1">
      <alignment horizontal="center" vertical="center" wrapText="1"/>
    </xf>
    <xf numFmtId="0" fontId="5" fillId="3" borderId="6" xfId="9" applyFont="1" applyFill="1" applyBorder="1" applyAlignment="1">
      <alignment horizontal="center" vertical="center" wrapText="1"/>
    </xf>
    <xf numFmtId="0" fontId="15" fillId="3" borderId="14" xfId="9" applyFont="1" applyFill="1" applyBorder="1" applyAlignment="1">
      <alignment horizontal="center" vertical="center" wrapText="1"/>
    </xf>
    <xf numFmtId="0" fontId="15" fillId="3" borderId="15" xfId="9" applyFont="1" applyFill="1" applyBorder="1" applyAlignment="1">
      <alignment horizontal="center" vertical="center" wrapText="1"/>
    </xf>
    <xf numFmtId="0" fontId="15" fillId="3" borderId="12" xfId="9" applyFont="1" applyFill="1" applyBorder="1" applyAlignment="1">
      <alignment horizontal="center" vertical="center" wrapText="1"/>
    </xf>
    <xf numFmtId="0" fontId="15" fillId="3" borderId="13" xfId="9" applyFont="1" applyFill="1" applyBorder="1" applyAlignment="1">
      <alignment horizontal="center" vertical="center" wrapText="1"/>
    </xf>
    <xf numFmtId="165" fontId="15" fillId="0" borderId="31" xfId="2" applyFont="1" applyBorder="1" applyAlignment="1">
      <alignment horizontal="center"/>
    </xf>
    <xf numFmtId="165" fontId="15" fillId="0" borderId="32" xfId="2" applyFont="1" applyBorder="1" applyAlignment="1">
      <alignment horizontal="center"/>
    </xf>
    <xf numFmtId="165" fontId="15" fillId="0" borderId="34" xfId="2" applyFont="1" applyBorder="1" applyAlignment="1">
      <alignment horizontal="center"/>
    </xf>
    <xf numFmtId="165" fontId="15" fillId="0" borderId="33" xfId="2" applyFont="1" applyBorder="1" applyAlignment="1">
      <alignment horizontal="center"/>
    </xf>
    <xf numFmtId="165" fontId="15" fillId="0" borderId="0" xfId="2" applyFont="1" applyBorder="1" applyAlignment="1">
      <alignment horizontal="center"/>
    </xf>
    <xf numFmtId="165" fontId="15" fillId="0" borderId="35" xfId="2" applyFont="1" applyBorder="1" applyAlignment="1">
      <alignment horizontal="center"/>
    </xf>
    <xf numFmtId="0" fontId="15" fillId="3" borderId="8" xfId="9" applyFont="1" applyFill="1" applyBorder="1" applyAlignment="1">
      <alignment horizontal="center" vertical="center" wrapText="1"/>
    </xf>
    <xf numFmtId="0" fontId="15" fillId="3" borderId="9" xfId="9" applyFont="1" applyFill="1" applyBorder="1" applyAlignment="1">
      <alignment horizontal="center" vertical="center" wrapText="1"/>
    </xf>
    <xf numFmtId="0" fontId="5" fillId="3" borderId="10" xfId="9" applyFont="1" applyFill="1" applyBorder="1" applyAlignment="1">
      <alignment horizontal="center" vertical="center" wrapText="1"/>
    </xf>
    <xf numFmtId="0" fontId="5" fillId="3" borderId="11" xfId="9" applyFont="1" applyFill="1" applyBorder="1" applyAlignment="1">
      <alignment horizontal="center" vertical="center" wrapText="1"/>
    </xf>
    <xf numFmtId="165" fontId="16" fillId="3" borderId="28" xfId="2" applyFont="1" applyFill="1" applyBorder="1" applyAlignment="1">
      <alignment horizontal="center"/>
    </xf>
    <xf numFmtId="165" fontId="16" fillId="3" borderId="29" xfId="2" applyFont="1" applyFill="1" applyBorder="1" applyAlignment="1">
      <alignment horizontal="center"/>
    </xf>
    <xf numFmtId="165" fontId="16" fillId="3" borderId="30" xfId="2" applyFont="1" applyFill="1" applyBorder="1" applyAlignment="1">
      <alignment horizontal="center"/>
    </xf>
    <xf numFmtId="165" fontId="16" fillId="0" borderId="31" xfId="2" applyFont="1" applyFill="1" applyBorder="1" applyAlignment="1">
      <alignment horizontal="center"/>
    </xf>
    <xf numFmtId="165" fontId="16" fillId="0" borderId="32" xfId="2" applyFont="1" applyFill="1" applyBorder="1" applyAlignment="1">
      <alignment horizontal="center"/>
    </xf>
    <xf numFmtId="165" fontId="16" fillId="0" borderId="33" xfId="2" applyFont="1" applyFill="1" applyBorder="1" applyAlignment="1">
      <alignment horizontal="center"/>
    </xf>
    <xf numFmtId="165" fontId="16" fillId="0" borderId="0" xfId="2" applyFont="1" applyFill="1" applyBorder="1" applyAlignment="1">
      <alignment horizontal="center"/>
    </xf>
    <xf numFmtId="165" fontId="16" fillId="0" borderId="24" xfId="2" applyFont="1" applyFill="1" applyBorder="1" applyAlignment="1">
      <alignment horizontal="center"/>
    </xf>
    <xf numFmtId="165" fontId="16" fillId="0" borderId="25" xfId="2" applyFont="1" applyFill="1" applyBorder="1" applyAlignment="1">
      <alignment horizontal="center"/>
    </xf>
    <xf numFmtId="165" fontId="15" fillId="0" borderId="36" xfId="2" applyFont="1" applyBorder="1" applyAlignment="1">
      <alignment horizontal="center"/>
    </xf>
    <xf numFmtId="165" fontId="15" fillId="0" borderId="7" xfId="2" applyFont="1" applyBorder="1" applyAlignment="1">
      <alignment horizontal="center"/>
    </xf>
    <xf numFmtId="165" fontId="15" fillId="0" borderId="24" xfId="2" applyFont="1" applyBorder="1" applyAlignment="1">
      <alignment horizontal="center"/>
    </xf>
    <xf numFmtId="165" fontId="15" fillId="0" borderId="25" xfId="2" applyFont="1" applyBorder="1" applyAlignment="1">
      <alignment horizontal="center"/>
    </xf>
    <xf numFmtId="165" fontId="15" fillId="0" borderId="37" xfId="2" applyFont="1" applyBorder="1" applyAlignment="1">
      <alignment horizontal="center"/>
    </xf>
  </cellXfs>
  <cellStyles count="17">
    <cellStyle name="Euro" xfId="1"/>
    <cellStyle name="Milliers" xfId="2" builtinId="3"/>
    <cellStyle name="Milliers 2" xfId="3"/>
    <cellStyle name="Milliers 2 2" xfId="4"/>
    <cellStyle name="Milliers 2 2 2" xfId="5"/>
    <cellStyle name="Milliers 2 3" xfId="6"/>
    <cellStyle name="Milliers 3" xfId="7"/>
    <cellStyle name="Milliers 4" xfId="8"/>
    <cellStyle name="Normal" xfId="0" builtinId="0"/>
    <cellStyle name="Normal 2" xfId="9"/>
    <cellStyle name="Normal 2 2" xfId="10"/>
    <cellStyle name="Normal 3" xfId="11"/>
    <cellStyle name="Normal 3 2" xfId="12"/>
    <cellStyle name="Normal 4" xfId="13"/>
    <cellStyle name="Pourcentage" xfId="14" builtinId="5"/>
    <cellStyle name="Pourcentage 2" xfId="15"/>
    <cellStyle name="Pourcentage 3" xfId="16"/>
  </cellStyles>
  <dxfs count="4">
    <dxf>
      <font>
        <b/>
        <i val="0"/>
        <color theme="3" tint="0.39994506668294322"/>
      </font>
    </dxf>
    <dxf>
      <font>
        <b/>
        <i val="0"/>
        <color rgb="FFFF0000"/>
      </font>
    </dxf>
    <dxf>
      <font>
        <b/>
        <i val="0"/>
        <color theme="3" tint="0.39994506668294322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K22"/>
  <sheetViews>
    <sheetView workbookViewId="0">
      <pane ySplit="9" topLeftCell="A10" activePane="bottomLeft" state="frozen"/>
      <selection pane="bottomLeft" activeCell="E6" sqref="E6"/>
    </sheetView>
  </sheetViews>
  <sheetFormatPr baseColWidth="10" defaultRowHeight="15" x14ac:dyDescent="0.25"/>
  <cols>
    <col min="1" max="1" width="10.42578125" customWidth="1"/>
    <col min="2" max="2" width="15" customWidth="1"/>
    <col min="3" max="3" width="13.140625" customWidth="1"/>
    <col min="4" max="4" width="14" customWidth="1"/>
    <col min="5" max="5" width="13.7109375" customWidth="1"/>
    <col min="6" max="6" width="13.140625" customWidth="1"/>
    <col min="7" max="7" width="13.7109375" customWidth="1"/>
    <col min="8" max="8" width="13.42578125" customWidth="1"/>
    <col min="9" max="10" width="13.28515625" customWidth="1"/>
  </cols>
  <sheetData>
    <row r="1" spans="1:11" ht="19.5" x14ac:dyDescent="0.35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s="2" customFormat="1" ht="19.5" x14ac:dyDescent="0.3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ht="19.5" x14ac:dyDescent="0.35">
      <c r="A3" s="38" t="s">
        <v>17</v>
      </c>
      <c r="B3" s="38"/>
      <c r="C3" s="38"/>
      <c r="D3" s="4" t="s">
        <v>24</v>
      </c>
      <c r="F3" s="3"/>
      <c r="G3" s="3"/>
      <c r="H3" s="1"/>
      <c r="I3" s="4"/>
      <c r="J3" s="3"/>
    </row>
    <row r="4" spans="1:11" ht="19.5" customHeight="1" x14ac:dyDescent="0.35">
      <c r="A4" s="40" t="s">
        <v>1</v>
      </c>
      <c r="B4" s="40"/>
      <c r="C4" s="40"/>
      <c r="D4" s="4"/>
      <c r="E4" s="3"/>
      <c r="F4" s="3"/>
      <c r="H4" s="39"/>
      <c r="I4" s="39"/>
      <c r="J4" s="39"/>
    </row>
    <row r="5" spans="1:11" ht="19.5" customHeight="1" x14ac:dyDescent="0.35">
      <c r="A5" s="40" t="s">
        <v>18</v>
      </c>
      <c r="B5" s="40"/>
      <c r="C5" s="40"/>
      <c r="D5" s="26">
        <v>0.2</v>
      </c>
      <c r="E5" s="3"/>
      <c r="F5" s="3"/>
      <c r="H5" s="39"/>
      <c r="I5" s="39"/>
      <c r="J5" s="39"/>
    </row>
    <row r="6" spans="1:11" ht="19.5" x14ac:dyDescent="0.35">
      <c r="A6" s="40" t="s">
        <v>2</v>
      </c>
      <c r="B6" s="40"/>
      <c r="C6" s="40"/>
      <c r="D6" s="5" t="s">
        <v>13</v>
      </c>
      <c r="E6" s="3"/>
      <c r="F6" s="3"/>
      <c r="G6" s="3"/>
      <c r="H6" s="1"/>
      <c r="I6" s="4"/>
      <c r="J6" s="3"/>
    </row>
    <row r="7" spans="1:11" ht="12" customHeight="1" thickBot="1" x14ac:dyDescent="0.3">
      <c r="A7" s="33"/>
      <c r="B7" s="33"/>
      <c r="C7" s="33"/>
      <c r="D7" s="33"/>
      <c r="E7" s="33"/>
      <c r="F7" s="33"/>
      <c r="G7" s="33"/>
      <c r="H7" s="33"/>
      <c r="I7" s="33"/>
      <c r="J7" s="33"/>
    </row>
    <row r="8" spans="1:11" ht="21.75" customHeight="1" x14ac:dyDescent="0.25">
      <c r="A8" s="34" t="s">
        <v>3</v>
      </c>
      <c r="B8" s="36" t="s">
        <v>4</v>
      </c>
      <c r="C8" s="36"/>
      <c r="D8" s="36"/>
      <c r="E8" s="36"/>
      <c r="F8" s="36" t="s">
        <v>5</v>
      </c>
      <c r="G8" s="36" t="s">
        <v>6</v>
      </c>
      <c r="H8" s="36" t="s">
        <v>7</v>
      </c>
      <c r="I8" s="36" t="s">
        <v>8</v>
      </c>
      <c r="J8" s="41" t="s">
        <v>9</v>
      </c>
    </row>
    <row r="9" spans="1:11" ht="73.5" customHeight="1" thickBot="1" x14ac:dyDescent="0.3">
      <c r="A9" s="35"/>
      <c r="B9" s="6" t="s">
        <v>10</v>
      </c>
      <c r="C9" s="6" t="s">
        <v>11</v>
      </c>
      <c r="D9" s="6" t="s">
        <v>12</v>
      </c>
      <c r="E9" s="6" t="s">
        <v>0</v>
      </c>
      <c r="F9" s="37"/>
      <c r="G9" s="37"/>
      <c r="H9" s="37"/>
      <c r="I9" s="37"/>
      <c r="J9" s="42"/>
    </row>
    <row r="10" spans="1:11" ht="17.25" customHeight="1" x14ac:dyDescent="0.25">
      <c r="A10" s="7">
        <v>43831</v>
      </c>
      <c r="B10" s="9"/>
      <c r="C10" s="9"/>
      <c r="D10" s="9"/>
      <c r="E10" s="11">
        <f t="shared" ref="E10:E21" si="0">B10+C10+D10</f>
        <v>0</v>
      </c>
      <c r="F10" s="12">
        <f>G10/(1+$D$5)</f>
        <v>0</v>
      </c>
      <c r="G10" s="9"/>
      <c r="H10" s="12">
        <f>F10*$D$5</f>
        <v>0</v>
      </c>
      <c r="I10" s="13"/>
      <c r="J10" s="14">
        <f>IF(H10&gt;(I10-I9),ROUNDUP(H10-I10+I9,0),H10-I10+I9)</f>
        <v>0</v>
      </c>
      <c r="K10" t="s">
        <v>14</v>
      </c>
    </row>
    <row r="11" spans="1:11" ht="17.25" customHeight="1" x14ac:dyDescent="0.25">
      <c r="A11" s="7">
        <v>43862</v>
      </c>
      <c r="B11" s="10"/>
      <c r="C11" s="10"/>
      <c r="D11" s="10"/>
      <c r="E11" s="11">
        <f t="shared" si="0"/>
        <v>0</v>
      </c>
      <c r="F11" s="12">
        <f>G11/(1+$D$5)</f>
        <v>0</v>
      </c>
      <c r="G11" s="10"/>
      <c r="H11" s="12">
        <f>F11*$D$5</f>
        <v>0</v>
      </c>
      <c r="I11" s="10"/>
      <c r="J11" s="14">
        <f>IF(J10&lt;0,(H11-I11+J10),H11-I11)</f>
        <v>0</v>
      </c>
      <c r="K11" t="s">
        <v>14</v>
      </c>
    </row>
    <row r="12" spans="1:11" ht="17.25" customHeight="1" x14ac:dyDescent="0.25">
      <c r="A12" s="7">
        <v>43891</v>
      </c>
      <c r="B12" s="10"/>
      <c r="C12" s="10"/>
      <c r="D12" s="10"/>
      <c r="E12" s="11">
        <f t="shared" si="0"/>
        <v>0</v>
      </c>
      <c r="F12" s="12">
        <f t="shared" ref="F12:F21" si="1">G12/(1+$D$5)</f>
        <v>0</v>
      </c>
      <c r="G12" s="10"/>
      <c r="H12" s="12">
        <f t="shared" ref="H12:H21" si="2">F12*$D$5</f>
        <v>0</v>
      </c>
      <c r="I12" s="10"/>
      <c r="J12" s="14">
        <f>IF(J11&lt;0,(H12-I12+J11),H12-I12)</f>
        <v>0</v>
      </c>
    </row>
    <row r="13" spans="1:11" ht="17.25" customHeight="1" x14ac:dyDescent="0.25">
      <c r="A13" s="7">
        <v>43922</v>
      </c>
      <c r="B13" s="10"/>
      <c r="C13" s="10"/>
      <c r="D13" s="10"/>
      <c r="E13" s="11">
        <f t="shared" si="0"/>
        <v>0</v>
      </c>
      <c r="F13" s="12">
        <f t="shared" si="1"/>
        <v>0</v>
      </c>
      <c r="G13" s="10"/>
      <c r="H13" s="12">
        <f t="shared" si="2"/>
        <v>0</v>
      </c>
      <c r="I13" s="10"/>
      <c r="J13" s="14">
        <f t="shared" ref="J13:J21" si="3">IF(J12&lt;0,(H13-I13+J12),ROUNDUP(H13-I13,0))</f>
        <v>0</v>
      </c>
    </row>
    <row r="14" spans="1:11" ht="17.25" customHeight="1" x14ac:dyDescent="0.25">
      <c r="A14" s="7">
        <v>43952</v>
      </c>
      <c r="B14" s="10"/>
      <c r="C14" s="10"/>
      <c r="D14" s="10"/>
      <c r="E14" s="11">
        <f t="shared" si="0"/>
        <v>0</v>
      </c>
      <c r="F14" s="12">
        <f t="shared" si="1"/>
        <v>0</v>
      </c>
      <c r="G14" s="10"/>
      <c r="H14" s="12">
        <f t="shared" si="2"/>
        <v>0</v>
      </c>
      <c r="I14" s="10"/>
      <c r="J14" s="14">
        <f t="shared" si="3"/>
        <v>0</v>
      </c>
    </row>
    <row r="15" spans="1:11" ht="17.25" customHeight="1" x14ac:dyDescent="0.25">
      <c r="A15" s="7">
        <v>43983</v>
      </c>
      <c r="B15" s="10"/>
      <c r="C15" s="10"/>
      <c r="D15" s="10"/>
      <c r="E15" s="11">
        <f t="shared" si="0"/>
        <v>0</v>
      </c>
      <c r="F15" s="12">
        <f t="shared" si="1"/>
        <v>0</v>
      </c>
      <c r="G15" s="10"/>
      <c r="H15" s="12">
        <f t="shared" si="2"/>
        <v>0</v>
      </c>
      <c r="I15" s="10"/>
      <c r="J15" s="14">
        <f t="shared" si="3"/>
        <v>0</v>
      </c>
    </row>
    <row r="16" spans="1:11" ht="17.25" customHeight="1" x14ac:dyDescent="0.25">
      <c r="A16" s="7">
        <v>44013</v>
      </c>
      <c r="B16" s="10"/>
      <c r="C16" s="10"/>
      <c r="D16" s="10"/>
      <c r="E16" s="11">
        <f t="shared" si="0"/>
        <v>0</v>
      </c>
      <c r="F16" s="12">
        <f t="shared" si="1"/>
        <v>0</v>
      </c>
      <c r="G16" s="10"/>
      <c r="H16" s="12">
        <f t="shared" si="2"/>
        <v>0</v>
      </c>
      <c r="I16" s="10"/>
      <c r="J16" s="14">
        <f t="shared" si="3"/>
        <v>0</v>
      </c>
    </row>
    <row r="17" spans="1:10" ht="17.25" customHeight="1" x14ac:dyDescent="0.25">
      <c r="A17" s="7">
        <v>44044</v>
      </c>
      <c r="B17" s="10"/>
      <c r="C17" s="10"/>
      <c r="D17" s="10"/>
      <c r="E17" s="11">
        <f t="shared" si="0"/>
        <v>0</v>
      </c>
      <c r="F17" s="12">
        <f t="shared" si="1"/>
        <v>0</v>
      </c>
      <c r="G17" s="10"/>
      <c r="H17" s="12">
        <f t="shared" si="2"/>
        <v>0</v>
      </c>
      <c r="I17" s="10"/>
      <c r="J17" s="14">
        <f t="shared" si="3"/>
        <v>0</v>
      </c>
    </row>
    <row r="18" spans="1:10" ht="17.25" customHeight="1" x14ac:dyDescent="0.25">
      <c r="A18" s="7">
        <v>44075</v>
      </c>
      <c r="B18" s="10"/>
      <c r="C18" s="10"/>
      <c r="D18" s="10"/>
      <c r="E18" s="11">
        <f t="shared" si="0"/>
        <v>0</v>
      </c>
      <c r="F18" s="12">
        <f t="shared" si="1"/>
        <v>0</v>
      </c>
      <c r="G18" s="10"/>
      <c r="H18" s="12">
        <f t="shared" si="2"/>
        <v>0</v>
      </c>
      <c r="I18" s="10"/>
      <c r="J18" s="14">
        <f t="shared" si="3"/>
        <v>0</v>
      </c>
    </row>
    <row r="19" spans="1:10" ht="17.25" customHeight="1" x14ac:dyDescent="0.25">
      <c r="A19" s="7">
        <v>44105</v>
      </c>
      <c r="B19" s="10"/>
      <c r="C19" s="10"/>
      <c r="D19" s="10"/>
      <c r="E19" s="11">
        <f t="shared" si="0"/>
        <v>0</v>
      </c>
      <c r="F19" s="12">
        <f t="shared" si="1"/>
        <v>0</v>
      </c>
      <c r="G19" s="10"/>
      <c r="H19" s="12">
        <f t="shared" si="2"/>
        <v>0</v>
      </c>
      <c r="I19" s="10"/>
      <c r="J19" s="14">
        <f t="shared" si="3"/>
        <v>0</v>
      </c>
    </row>
    <row r="20" spans="1:10" ht="17.25" customHeight="1" x14ac:dyDescent="0.25">
      <c r="A20" s="7">
        <v>44136</v>
      </c>
      <c r="B20" s="10"/>
      <c r="C20" s="10"/>
      <c r="D20" s="10"/>
      <c r="E20" s="11">
        <f t="shared" si="0"/>
        <v>0</v>
      </c>
      <c r="F20" s="12">
        <f>G20/(1+$D$5)</f>
        <v>0</v>
      </c>
      <c r="G20" s="10"/>
      <c r="H20" s="12">
        <f t="shared" si="2"/>
        <v>0</v>
      </c>
      <c r="I20" s="10"/>
      <c r="J20" s="14">
        <f t="shared" si="3"/>
        <v>0</v>
      </c>
    </row>
    <row r="21" spans="1:10" ht="17.25" customHeight="1" x14ac:dyDescent="0.25">
      <c r="A21" s="7">
        <v>44166</v>
      </c>
      <c r="B21" s="10"/>
      <c r="C21" s="10"/>
      <c r="D21" s="10"/>
      <c r="E21" s="11">
        <f t="shared" si="0"/>
        <v>0</v>
      </c>
      <c r="F21" s="12">
        <f t="shared" si="1"/>
        <v>0</v>
      </c>
      <c r="G21" s="10"/>
      <c r="H21" s="12">
        <f t="shared" si="2"/>
        <v>0</v>
      </c>
      <c r="I21" s="10"/>
      <c r="J21" s="14">
        <f t="shared" si="3"/>
        <v>0</v>
      </c>
    </row>
    <row r="22" spans="1:10" ht="18" customHeight="1" thickBot="1" x14ac:dyDescent="0.3">
      <c r="A22" s="8" t="s">
        <v>0</v>
      </c>
      <c r="B22" s="15">
        <f t="shared" ref="B22:J22" si="4">SUM(B10:B21)</f>
        <v>0</v>
      </c>
      <c r="C22" s="15">
        <f t="shared" si="4"/>
        <v>0</v>
      </c>
      <c r="D22" s="15">
        <f t="shared" si="4"/>
        <v>0</v>
      </c>
      <c r="E22" s="15">
        <f t="shared" si="4"/>
        <v>0</v>
      </c>
      <c r="F22" s="15">
        <f t="shared" si="4"/>
        <v>0</v>
      </c>
      <c r="G22" s="15">
        <f t="shared" si="4"/>
        <v>0</v>
      </c>
      <c r="H22" s="15">
        <f t="shared" si="4"/>
        <v>0</v>
      </c>
      <c r="I22" s="15">
        <f t="shared" si="4"/>
        <v>0</v>
      </c>
      <c r="J22" s="16">
        <f t="shared" si="4"/>
        <v>0</v>
      </c>
    </row>
  </sheetData>
  <mergeCells count="14">
    <mergeCell ref="A1:J1"/>
    <mergeCell ref="A7:J7"/>
    <mergeCell ref="A8:A9"/>
    <mergeCell ref="B8:E8"/>
    <mergeCell ref="F8:F9"/>
    <mergeCell ref="G8:G9"/>
    <mergeCell ref="H8:H9"/>
    <mergeCell ref="I8:I9"/>
    <mergeCell ref="A3:C3"/>
    <mergeCell ref="H4:J5"/>
    <mergeCell ref="A4:C4"/>
    <mergeCell ref="A5:C5"/>
    <mergeCell ref="A6:C6"/>
    <mergeCell ref="J8:J9"/>
  </mergeCells>
  <conditionalFormatting sqref="J10:J21">
    <cfRule type="cellIs" dxfId="3" priority="3" operator="lessThan">
      <formula>0</formula>
    </cfRule>
    <cfRule type="cellIs" dxfId="2" priority="4" operator="greaterThan">
      <formula>0</formula>
    </cfRule>
  </conditionalFormatting>
  <printOptions horizontalCentered="1" verticalCentered="1"/>
  <pageMargins left="0" right="0" top="0.15748031496062992" bottom="0.15748031496062992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25"/>
  <sheetViews>
    <sheetView tabSelected="1" workbookViewId="0">
      <pane ySplit="8" topLeftCell="A9" activePane="bottomLeft" state="frozen"/>
      <selection pane="bottomLeft" activeCell="E5" sqref="E5"/>
    </sheetView>
  </sheetViews>
  <sheetFormatPr baseColWidth="10" defaultRowHeight="15" x14ac:dyDescent="0.25"/>
  <cols>
    <col min="1" max="1" width="15.28515625" customWidth="1"/>
    <col min="2" max="2" width="16.28515625" customWidth="1"/>
    <col min="3" max="3" width="15.42578125" customWidth="1"/>
    <col min="4" max="4" width="15" customWidth="1"/>
    <col min="5" max="5" width="13" customWidth="1"/>
    <col min="6" max="6" width="15.42578125" customWidth="1"/>
    <col min="7" max="7" width="13.7109375" customWidth="1"/>
    <col min="8" max="8" width="14" customWidth="1"/>
    <col min="9" max="9" width="15" customWidth="1"/>
  </cols>
  <sheetData>
    <row r="1" spans="1:10" ht="19.5" x14ac:dyDescent="0.35">
      <c r="A1" s="32" t="s">
        <v>19</v>
      </c>
      <c r="B1" s="32"/>
      <c r="C1" s="32"/>
      <c r="D1" s="32"/>
      <c r="E1" s="32"/>
      <c r="F1" s="32"/>
      <c r="G1" s="32"/>
      <c r="H1" s="32"/>
      <c r="I1" s="32"/>
    </row>
    <row r="2" spans="1:10" ht="19.5" x14ac:dyDescent="0.35">
      <c r="A2" s="38"/>
      <c r="B2" s="38"/>
      <c r="C2" s="4"/>
      <c r="D2" s="3"/>
      <c r="E2" s="4"/>
      <c r="F2" s="3"/>
      <c r="G2" s="1"/>
      <c r="H2" s="4"/>
      <c r="I2" s="3"/>
    </row>
    <row r="3" spans="1:10" ht="19.5" x14ac:dyDescent="0.35">
      <c r="A3" s="38" t="s">
        <v>17</v>
      </c>
      <c r="B3" s="38"/>
      <c r="C3" s="38"/>
      <c r="D3" s="4" t="s">
        <v>24</v>
      </c>
      <c r="F3" s="3"/>
      <c r="G3" s="3"/>
      <c r="H3" s="1"/>
      <c r="I3" s="4"/>
      <c r="J3" s="3"/>
    </row>
    <row r="4" spans="1:10" ht="19.5" customHeight="1" x14ac:dyDescent="0.35">
      <c r="A4" s="40" t="s">
        <v>1</v>
      </c>
      <c r="B4" s="40"/>
      <c r="C4" s="40"/>
      <c r="D4" s="4"/>
      <c r="E4" s="3"/>
      <c r="F4" s="3"/>
      <c r="H4" s="39" t="s">
        <v>16</v>
      </c>
      <c r="I4" s="39"/>
      <c r="J4" s="39"/>
    </row>
    <row r="5" spans="1:10" ht="19.5" customHeight="1" x14ac:dyDescent="0.35">
      <c r="A5" s="40" t="s">
        <v>18</v>
      </c>
      <c r="B5" s="40"/>
      <c r="C5" s="40"/>
      <c r="D5" s="26">
        <v>0.2</v>
      </c>
      <c r="E5" s="3"/>
      <c r="F5" s="3"/>
      <c r="H5" s="39"/>
      <c r="I5" s="39"/>
      <c r="J5" s="39"/>
    </row>
    <row r="6" spans="1:10" ht="20.25" thickBot="1" x14ac:dyDescent="0.4">
      <c r="A6" s="40" t="s">
        <v>2</v>
      </c>
      <c r="B6" s="40"/>
      <c r="C6" s="40"/>
      <c r="D6" s="5" t="s">
        <v>13</v>
      </c>
      <c r="E6" s="3"/>
      <c r="F6" s="3"/>
      <c r="G6" s="3"/>
      <c r="H6" s="1"/>
      <c r="I6" s="4"/>
      <c r="J6" s="3"/>
    </row>
    <row r="7" spans="1:10" ht="21.75" customHeight="1" x14ac:dyDescent="0.25">
      <c r="A7" s="53" t="s">
        <v>3</v>
      </c>
      <c r="B7" s="43" t="s">
        <v>4</v>
      </c>
      <c r="C7" s="44"/>
      <c r="D7" s="44"/>
      <c r="E7" s="45" t="s">
        <v>5</v>
      </c>
      <c r="F7" s="45" t="s">
        <v>6</v>
      </c>
      <c r="G7" s="45" t="s">
        <v>7</v>
      </c>
      <c r="H7" s="45" t="s">
        <v>8</v>
      </c>
      <c r="I7" s="55" t="s">
        <v>9</v>
      </c>
    </row>
    <row r="8" spans="1:10" ht="46.5" customHeight="1" thickBot="1" x14ac:dyDescent="0.3">
      <c r="A8" s="54"/>
      <c r="B8" s="6" t="s">
        <v>10</v>
      </c>
      <c r="C8" s="6" t="s">
        <v>11</v>
      </c>
      <c r="D8" s="6" t="s">
        <v>0</v>
      </c>
      <c r="E8" s="46"/>
      <c r="F8" s="46"/>
      <c r="G8" s="46"/>
      <c r="H8" s="46"/>
      <c r="I8" s="56"/>
    </row>
    <row r="9" spans="1:10" ht="17.25" customHeight="1" x14ac:dyDescent="0.25">
      <c r="A9" s="17">
        <v>43831</v>
      </c>
      <c r="B9" s="9"/>
      <c r="C9" s="9"/>
      <c r="D9" s="29">
        <f>B9+C9</f>
        <v>0</v>
      </c>
      <c r="E9" s="66"/>
      <c r="F9" s="67"/>
      <c r="G9" s="66"/>
      <c r="H9" s="67"/>
      <c r="I9" s="70"/>
    </row>
    <row r="10" spans="1:10" ht="17.25" customHeight="1" x14ac:dyDescent="0.25">
      <c r="A10" s="17">
        <v>43862</v>
      </c>
      <c r="B10" s="10"/>
      <c r="C10" s="10"/>
      <c r="D10" s="11">
        <f>B10+C10</f>
        <v>0</v>
      </c>
      <c r="E10" s="50"/>
      <c r="F10" s="51"/>
      <c r="G10" s="50"/>
      <c r="H10" s="51"/>
      <c r="I10" s="52"/>
    </row>
    <row r="11" spans="1:10" ht="17.25" customHeight="1" x14ac:dyDescent="0.25">
      <c r="A11" s="17">
        <v>43891</v>
      </c>
      <c r="B11" s="10"/>
      <c r="C11" s="10"/>
      <c r="D11" s="11">
        <f>B11+C11</f>
        <v>0</v>
      </c>
      <c r="E11" s="68"/>
      <c r="F11" s="69"/>
      <c r="G11" s="21" t="s">
        <v>15</v>
      </c>
      <c r="H11" s="22">
        <v>-25</v>
      </c>
      <c r="I11" s="23"/>
      <c r="J11" t="s">
        <v>14</v>
      </c>
    </row>
    <row r="12" spans="1:10" ht="17.25" customHeight="1" x14ac:dyDescent="0.25">
      <c r="A12" s="27" t="s">
        <v>20</v>
      </c>
      <c r="B12" s="28">
        <f>SUM(B9:B11)</f>
        <v>0</v>
      </c>
      <c r="C12" s="28">
        <f>C9+C10+C11</f>
        <v>0</v>
      </c>
      <c r="D12" s="28">
        <f>SUM(D9:D11)</f>
        <v>0</v>
      </c>
      <c r="E12" s="28">
        <f>F12/(1+$D$5)</f>
        <v>0</v>
      </c>
      <c r="F12" s="19"/>
      <c r="G12" s="30">
        <f>E12*$D$5</f>
        <v>0</v>
      </c>
      <c r="H12" s="24"/>
      <c r="I12" s="31">
        <f>IF(G12&gt;(H12-H11),ROUNDUP(G12-H12+H11,0),G12-H12+H11)</f>
        <v>-25</v>
      </c>
    </row>
    <row r="13" spans="1:10" ht="17.25" customHeight="1" x14ac:dyDescent="0.25">
      <c r="A13" s="17">
        <v>43922</v>
      </c>
      <c r="B13" s="10"/>
      <c r="C13" s="10"/>
      <c r="D13" s="11">
        <f t="shared" ref="D13:D23" si="0">B13+C13</f>
        <v>0</v>
      </c>
      <c r="E13" s="60"/>
      <c r="F13" s="61"/>
      <c r="G13" s="47"/>
      <c r="H13" s="48"/>
      <c r="I13" s="49"/>
    </row>
    <row r="14" spans="1:10" ht="17.25" customHeight="1" x14ac:dyDescent="0.25">
      <c r="A14" s="17">
        <v>43952</v>
      </c>
      <c r="B14" s="10"/>
      <c r="C14" s="10"/>
      <c r="D14" s="11">
        <f>B14+C14</f>
        <v>0</v>
      </c>
      <c r="E14" s="62"/>
      <c r="F14" s="63"/>
      <c r="G14" s="50"/>
      <c r="H14" s="51"/>
      <c r="I14" s="52"/>
    </row>
    <row r="15" spans="1:10" ht="17.25" customHeight="1" x14ac:dyDescent="0.25">
      <c r="A15" s="17">
        <v>43983</v>
      </c>
      <c r="B15" s="10"/>
      <c r="C15" s="10"/>
      <c r="D15" s="11">
        <f t="shared" si="0"/>
        <v>0</v>
      </c>
      <c r="E15" s="64"/>
      <c r="F15" s="65"/>
      <c r="G15" s="21" t="s">
        <v>15</v>
      </c>
      <c r="H15" s="25">
        <f>IF(I12&lt;0,I12,0)</f>
        <v>-25</v>
      </c>
      <c r="I15" s="23"/>
    </row>
    <row r="16" spans="1:10" ht="17.25" customHeight="1" x14ac:dyDescent="0.25">
      <c r="A16" s="27" t="s">
        <v>21</v>
      </c>
      <c r="B16" s="30">
        <f>B13+B14+B15</f>
        <v>0</v>
      </c>
      <c r="C16" s="30">
        <f>C13+C14+C15</f>
        <v>0</v>
      </c>
      <c r="D16" s="30">
        <f>SUM(D13:D15)</f>
        <v>0</v>
      </c>
      <c r="E16" s="28">
        <f>F16/(1+$D$5)</f>
        <v>0</v>
      </c>
      <c r="F16" s="20"/>
      <c r="G16" s="30">
        <f>E16*$D$5</f>
        <v>0</v>
      </c>
      <c r="H16" s="20"/>
      <c r="I16" s="31">
        <f>IF(G16&gt;(H16-H15),ROUNDUP(G16-H16+H15,0),G16-H16+H15)</f>
        <v>-25</v>
      </c>
    </row>
    <row r="17" spans="1:9" ht="17.25" customHeight="1" x14ac:dyDescent="0.25">
      <c r="A17" s="17">
        <v>44013</v>
      </c>
      <c r="B17" s="10"/>
      <c r="C17" s="10"/>
      <c r="D17" s="11">
        <f>B17+C17</f>
        <v>0</v>
      </c>
      <c r="E17" s="60"/>
      <c r="F17" s="61"/>
      <c r="G17" s="47"/>
      <c r="H17" s="48"/>
      <c r="I17" s="49"/>
    </row>
    <row r="18" spans="1:9" ht="17.25" customHeight="1" x14ac:dyDescent="0.25">
      <c r="A18" s="17">
        <v>44044</v>
      </c>
      <c r="B18" s="10"/>
      <c r="C18" s="10"/>
      <c r="D18" s="11">
        <f t="shared" si="0"/>
        <v>0</v>
      </c>
      <c r="E18" s="62"/>
      <c r="F18" s="63"/>
      <c r="G18" s="50"/>
      <c r="H18" s="51"/>
      <c r="I18" s="52"/>
    </row>
    <row r="19" spans="1:9" ht="17.25" customHeight="1" x14ac:dyDescent="0.25">
      <c r="A19" s="17">
        <v>44075</v>
      </c>
      <c r="B19" s="10"/>
      <c r="C19" s="10"/>
      <c r="D19" s="11">
        <f t="shared" si="0"/>
        <v>0</v>
      </c>
      <c r="E19" s="64"/>
      <c r="F19" s="65"/>
      <c r="G19" s="21" t="s">
        <v>15</v>
      </c>
      <c r="H19" s="25">
        <f>IF(I16&lt;0,I16,0)</f>
        <v>-25</v>
      </c>
      <c r="I19" s="23"/>
    </row>
    <row r="20" spans="1:9" ht="17.25" customHeight="1" x14ac:dyDescent="0.25">
      <c r="A20" s="27" t="s">
        <v>22</v>
      </c>
      <c r="B20" s="30">
        <f>B17+B18+B19</f>
        <v>0</v>
      </c>
      <c r="C20" s="30">
        <f>C17+C18+C19</f>
        <v>0</v>
      </c>
      <c r="D20" s="30">
        <f>SUM(D17:D19)</f>
        <v>0</v>
      </c>
      <c r="E20" s="28">
        <f>F20/(1+$D$5)</f>
        <v>0</v>
      </c>
      <c r="F20" s="20"/>
      <c r="G20" s="30">
        <f>E20*$D$5</f>
        <v>0</v>
      </c>
      <c r="H20" s="20"/>
      <c r="I20" s="31">
        <f>IF(G20&gt;(H20-H19),ROUNDUP(G20-H20+H19,0),G20-H20+H19)</f>
        <v>-25</v>
      </c>
    </row>
    <row r="21" spans="1:9" ht="17.25" customHeight="1" x14ac:dyDescent="0.25">
      <c r="A21" s="17">
        <v>44105</v>
      </c>
      <c r="B21" s="10"/>
      <c r="C21" s="10"/>
      <c r="D21" s="11">
        <f t="shared" si="0"/>
        <v>0</v>
      </c>
      <c r="E21" s="60"/>
      <c r="F21" s="61"/>
      <c r="G21" s="47"/>
      <c r="H21" s="48"/>
      <c r="I21" s="49"/>
    </row>
    <row r="22" spans="1:9" ht="17.25" customHeight="1" x14ac:dyDescent="0.25">
      <c r="A22" s="17">
        <v>44136</v>
      </c>
      <c r="B22" s="10"/>
      <c r="C22" s="10"/>
      <c r="D22" s="11">
        <f t="shared" si="0"/>
        <v>0</v>
      </c>
      <c r="E22" s="62"/>
      <c r="F22" s="63"/>
      <c r="G22" s="50"/>
      <c r="H22" s="51"/>
      <c r="I22" s="52"/>
    </row>
    <row r="23" spans="1:9" ht="17.25" customHeight="1" x14ac:dyDescent="0.25">
      <c r="A23" s="17">
        <v>44166</v>
      </c>
      <c r="B23" s="10"/>
      <c r="C23" s="10"/>
      <c r="D23" s="11">
        <f t="shared" si="0"/>
        <v>0</v>
      </c>
      <c r="E23" s="64"/>
      <c r="F23" s="65"/>
      <c r="G23" s="21" t="s">
        <v>15</v>
      </c>
      <c r="H23" s="25">
        <f>IF(I20&lt;0,I20,0)</f>
        <v>-25</v>
      </c>
      <c r="I23" s="23"/>
    </row>
    <row r="24" spans="1:9" ht="17.25" customHeight="1" x14ac:dyDescent="0.25">
      <c r="A24" s="27" t="s">
        <v>23</v>
      </c>
      <c r="B24" s="30">
        <f>B21+B22+B23</f>
        <v>0</v>
      </c>
      <c r="C24" s="30">
        <f>C21+C22+C23</f>
        <v>0</v>
      </c>
      <c r="D24" s="30">
        <f>SUM(D21:D23)</f>
        <v>0</v>
      </c>
      <c r="E24" s="28">
        <f>F24/(1+$D$5)</f>
        <v>0</v>
      </c>
      <c r="F24" s="20"/>
      <c r="G24" s="30">
        <f>E24*$D$5</f>
        <v>0</v>
      </c>
      <c r="H24" s="24"/>
      <c r="I24" s="31">
        <f>IF(G24&gt;(H24-H23),ROUNDUP(G24-H24+H23,0),G24-H24+H23)</f>
        <v>-25</v>
      </c>
    </row>
    <row r="25" spans="1:9" ht="21.75" customHeight="1" thickBot="1" x14ac:dyDescent="0.3">
      <c r="A25" s="18" t="s">
        <v>0</v>
      </c>
      <c r="B25" s="15">
        <f>B12+B16+B20+B24</f>
        <v>0</v>
      </c>
      <c r="C25" s="15">
        <f>C12+C16+C20+C24</f>
        <v>0</v>
      </c>
      <c r="D25" s="15">
        <f>D12+D16+D20+D24</f>
        <v>0</v>
      </c>
      <c r="E25" s="15">
        <f>SUM(E12,E16,E20,E24)</f>
        <v>0</v>
      </c>
      <c r="F25" s="15">
        <f>SUM(F12,F16,F20,F24)</f>
        <v>0</v>
      </c>
      <c r="G25" s="57"/>
      <c r="H25" s="58"/>
      <c r="I25" s="59"/>
    </row>
  </sheetData>
  <mergeCells count="23">
    <mergeCell ref="G25:I25"/>
    <mergeCell ref="E21:F23"/>
    <mergeCell ref="G21:I22"/>
    <mergeCell ref="A1:I1"/>
    <mergeCell ref="A2:B2"/>
    <mergeCell ref="E9:F11"/>
    <mergeCell ref="G9:I10"/>
    <mergeCell ref="E13:F15"/>
    <mergeCell ref="G13:I14"/>
    <mergeCell ref="E17:F19"/>
    <mergeCell ref="A3:C3"/>
    <mergeCell ref="A4:C4"/>
    <mergeCell ref="H4:J5"/>
    <mergeCell ref="G7:G8"/>
    <mergeCell ref="H7:H8"/>
    <mergeCell ref="A5:C5"/>
    <mergeCell ref="A6:C6"/>
    <mergeCell ref="B7:D7"/>
    <mergeCell ref="E7:E8"/>
    <mergeCell ref="F7:F8"/>
    <mergeCell ref="G17:I18"/>
    <mergeCell ref="A7:A8"/>
    <mergeCell ref="I7:I8"/>
  </mergeCells>
  <conditionalFormatting sqref="I16 I20 I12 I24">
    <cfRule type="cellIs" dxfId="1" priority="101" operator="lessThan">
      <formula>0</formula>
    </cfRule>
    <cfRule type="cellIs" dxfId="0" priority="102" operator="greaterThan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TVA MENSUELLE</vt:lpstr>
      <vt:lpstr>TVA TRIMESTRIELLE</vt:lpstr>
      <vt:lpstr>'TVA MENSUELLE'!Zone_d_impression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2020-05-06T00:00:50Z</dcterms:modified>
</cp:coreProperties>
</file>